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4816"/>
  <workbookPr autoCompressPictures="0"/>
  <bookViews>
    <workbookView xWindow="0" yWindow="0" windowWidth="19200" windowHeight="11600"/>
  </bookViews>
  <sheets>
    <sheet name="Model " sheetId="1" r:id="rId1"/>
    <sheet name="exponential growth chart " sheetId="3" r:id="rId2"/>
    <sheet name="Equations " sheetId="6" r:id="rId3"/>
    <sheet name="Questions " sheetId="7" r:id="rId4"/>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B21" i="1"/>
  <c r="A20" i="1"/>
  <c r="A21" i="1"/>
  <c r="C20" i="1"/>
  <c r="A17" i="1"/>
  <c r="B22" i="1"/>
  <c r="B23" i="1"/>
  <c r="B24" i="1"/>
  <c r="B25" i="1"/>
  <c r="B26" i="1"/>
  <c r="B27" i="1"/>
  <c r="B28" i="1"/>
  <c r="B29" i="1"/>
  <c r="B30" i="1"/>
  <c r="B31" i="1"/>
  <c r="B32" i="1"/>
  <c r="B33" i="1"/>
  <c r="B34" i="1"/>
  <c r="C34" i="1"/>
  <c r="A22" i="1"/>
  <c r="A23" i="1"/>
  <c r="A24" i="1"/>
  <c r="A25" i="1"/>
  <c r="A26" i="1"/>
  <c r="A27" i="1"/>
  <c r="A28" i="1"/>
  <c r="A29" i="1"/>
  <c r="A30" i="1"/>
  <c r="A31" i="1"/>
  <c r="A32" i="1"/>
  <c r="A33" i="1"/>
  <c r="A34" i="1"/>
  <c r="A35" i="1"/>
  <c r="A36" i="1"/>
  <c r="B35" i="1"/>
  <c r="B13" i="1"/>
  <c r="C35" i="1"/>
  <c r="B36" i="1"/>
  <c r="C36" i="1"/>
  <c r="B7" i="6"/>
  <c r="B8" i="6"/>
  <c r="C8" i="6"/>
  <c r="C7" i="6"/>
  <c r="A7" i="6"/>
  <c r="A8" i="6"/>
  <c r="A9" i="6"/>
  <c r="A10" i="6"/>
  <c r="A11" i="6"/>
  <c r="A12" i="6"/>
  <c r="A13" i="6"/>
  <c r="A14" i="6"/>
  <c r="A15" i="6"/>
  <c r="A16" i="6"/>
  <c r="A17" i="6"/>
  <c r="A18" i="6"/>
  <c r="A19" i="6"/>
  <c r="A20" i="6"/>
  <c r="A4" i="6"/>
  <c r="C22" i="1"/>
  <c r="C21" i="1"/>
  <c r="B9" i="6"/>
  <c r="C9" i="6"/>
  <c r="C23" i="1"/>
  <c r="B10" i="6"/>
  <c r="C10" i="6"/>
  <c r="B11" i="6"/>
  <c r="C24" i="1"/>
  <c r="C25" i="1"/>
  <c r="B12" i="6"/>
  <c r="C11" i="6"/>
  <c r="C26" i="1"/>
  <c r="C12" i="6"/>
  <c r="B13" i="6"/>
  <c r="C27" i="1"/>
  <c r="C13" i="6"/>
  <c r="B14" i="6"/>
  <c r="C28" i="1"/>
  <c r="B15" i="6"/>
  <c r="C14" i="6"/>
  <c r="C29" i="1"/>
  <c r="B16" i="6"/>
  <c r="C15" i="6"/>
  <c r="C30" i="1"/>
  <c r="C16" i="6"/>
  <c r="B17" i="6"/>
  <c r="C31" i="1"/>
  <c r="C17" i="6"/>
  <c r="B18" i="6"/>
  <c r="C33" i="1"/>
  <c r="C32" i="1"/>
  <c r="B19" i="6"/>
  <c r="C18" i="6"/>
  <c r="B20" i="6"/>
  <c r="C20" i="6"/>
  <c r="C19" i="6"/>
</calcChain>
</file>

<file path=xl/sharedStrings.xml><?xml version="1.0" encoding="utf-8"?>
<sst xmlns="http://schemas.openxmlformats.org/spreadsheetml/2006/main" count="36" uniqueCount="31">
  <si>
    <t xml:space="preserve">Jennifer Turk </t>
  </si>
  <si>
    <t>ENGR 115</t>
  </si>
  <si>
    <t>Feb, 5 2016</t>
  </si>
  <si>
    <t xml:space="preserve">Morgan Hill, California </t>
  </si>
  <si>
    <t xml:space="preserve">Growth Rate </t>
  </si>
  <si>
    <t xml:space="preserve"> US Census Bureau  http://quickfacts.census.gov/qfd/states/06/0649278.html</t>
  </si>
  <si>
    <t>Location:</t>
  </si>
  <si>
    <t>Reference</t>
  </si>
  <si>
    <t>Population in earlier year:</t>
  </si>
  <si>
    <t>Model start year:</t>
  </si>
  <si>
    <t>Population at start year</t>
  </si>
  <si>
    <t xml:space="preserve">model time increment: </t>
  </si>
  <si>
    <t>growth rate:</t>
  </si>
  <si>
    <t xml:space="preserve">Model </t>
  </si>
  <si>
    <t>Time Actual</t>
  </si>
  <si>
    <t xml:space="preserve">Time Model Year </t>
  </si>
  <si>
    <t xml:space="preserve">Model Population </t>
  </si>
  <si>
    <t>Question 1</t>
  </si>
  <si>
    <t>Use your model to determine the doubling time (rounded to the nearest year) at the growth rate you calculated above. You may need to increase the number of years Excel calculates to determine this on your model page. Check your model prediction with the hand calculation you did at the beginning of lab. State the doubling time from your hand calculation and the double time provided by your model.  Does the doubling time from your model match the doubling time from your hand calculation?</t>
  </si>
  <si>
    <t>Answer 1</t>
  </si>
  <si>
    <t>Question 2</t>
  </si>
  <si>
    <t>Answer 2</t>
  </si>
  <si>
    <t>Question 3</t>
  </si>
  <si>
    <t>Answer 3</t>
  </si>
  <si>
    <t>What growth rate would you recommend for your chosen place? Justify your recommendation as much as possible using the information you have on your chosen area and simulations you run using your spreadsheet model. One way to start could be by suggesting a carrying capacity for your place and adjusting the growth rate so that the capacity is not exceeded over a 50-year period. Be sure to include this carrying capacity value in your justification.</t>
  </si>
  <si>
    <t>Does an exponential growth model seem like a reasonable model for human population growth? Why or why not?</t>
  </si>
  <si>
    <t xml:space="preserve">Doubling time </t>
  </si>
  <si>
    <t xml:space="preserve">Doubling Time Model: 27 years                                                   Doubling time calculation: 27 years                                                  </t>
  </si>
  <si>
    <t xml:space="preserve">                 </t>
  </si>
  <si>
    <t xml:space="preserve">An exponential growth model is dependant on the population. This is a reasonable model because human population grows faster and faster the bigger the population gets. This may be a reasonable model to reflect the actual population growth however we do not want to have an exponentially growing population. The bigger our population gets the more taxing we will be on earth resouces.   </t>
  </si>
  <si>
    <t xml:space="preserve">I would suggest a carrying capacity of 100,000 people based on the amount of undeveloped land and the amount of people already there. I would suggest a growth rate of .018 based on my model. Which would mean by the year 2066 the population would be 107,263 people. With the current growth rate the population will double by 2046. That means the population will have grown to my suggest carrying capacity in 27 years instead of 50.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</si>
</sst>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
  </numFmts>
  <fonts count="3" x14ac:knownFonts="1">
    <font>
      <sz val="11"/>
      <color theme="1"/>
      <name val="Calibri"/>
      <family val="2"/>
      <scheme val="minor"/>
    </font>
    <font>
      <u/>
      <sz val="11"/>
      <color theme="10"/>
      <name val="Calibri"/>
      <family val="2"/>
      <scheme val="minor"/>
    </font>
    <font>
      <sz val="11"/>
      <color rgb="FF333333"/>
      <name val="Arial"/>
      <family val="2"/>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xf numFmtId="0" fontId="0" fillId="0" borderId="1" xfId="0" applyBorder="1"/>
    <xf numFmtId="1" fontId="0" fillId="0" borderId="1" xfId="0" applyNumberFormat="1" applyBorder="1"/>
    <xf numFmtId="0" fontId="0" fillId="0" borderId="0" xfId="0" applyBorder="1"/>
    <xf numFmtId="0" fontId="0" fillId="0" borderId="0" xfId="0" applyFill="1" applyBorder="1"/>
    <xf numFmtId="0" fontId="0" fillId="0" borderId="2" xfId="0" applyBorder="1"/>
    <xf numFmtId="0" fontId="0" fillId="0" borderId="0" xfId="0" applyAlignment="1">
      <alignment vertical="center"/>
    </xf>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horizontal="left" vertical="top" wrapText="1" indent="1"/>
    </xf>
    <xf numFmtId="0" fontId="0" fillId="0" borderId="4" xfId="0" applyBorder="1"/>
    <xf numFmtId="165" fontId="0" fillId="0" borderId="5" xfId="0" applyNumberFormat="1" applyBorder="1"/>
    <xf numFmtId="0" fontId="0" fillId="0" borderId="6" xfId="0" applyBorder="1"/>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Fill="1" applyBorder="1"/>
    <xf numFmtId="0" fontId="0" fillId="0" borderId="13" xfId="0" applyFill="1" applyBorder="1"/>
    <xf numFmtId="3" fontId="0" fillId="0" borderId="13" xfId="0" applyNumberFormat="1" applyFill="1" applyBorder="1"/>
    <xf numFmtId="164" fontId="0" fillId="0" borderId="13" xfId="0" applyNumberFormat="1" applyFill="1" applyBorder="1"/>
    <xf numFmtId="3" fontId="0" fillId="0" borderId="14" xfId="0" applyNumberFormat="1" applyFill="1" applyBorder="1"/>
    <xf numFmtId="0" fontId="0" fillId="0" borderId="15" xfId="0" applyFill="1" applyBorder="1"/>
    <xf numFmtId="0" fontId="0" fillId="0" borderId="16" xfId="0" applyFill="1" applyBorder="1"/>
    <xf numFmtId="0" fontId="0" fillId="0" borderId="17" xfId="0" applyFill="1" applyBorder="1"/>
    <xf numFmtId="0" fontId="1" fillId="0" borderId="3" xfId="1" applyFill="1" applyBorder="1"/>
    <xf numFmtId="0" fontId="0" fillId="0" borderId="18" xfId="0" applyFill="1" applyBorder="1"/>
    <xf numFmtId="0" fontId="0" fillId="0" borderId="19" xfId="0" applyBorder="1"/>
    <xf numFmtId="0" fontId="0" fillId="0" borderId="5" xfId="0" applyBorder="1"/>
    <xf numFmtId="0" fontId="0" fillId="0" borderId="20" xfId="0" applyFill="1" applyBorder="1"/>
    <xf numFmtId="0" fontId="0" fillId="0" borderId="3" xfId="0" applyFill="1" applyBorder="1"/>
    <xf numFmtId="0" fontId="0" fillId="0" borderId="8" xfId="0" applyFill="1"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12" xfId="0" applyBorder="1"/>
    <xf numFmtId="0" fontId="0" fillId="0" borderId="13" xfId="0" applyBorder="1"/>
    <xf numFmtId="1" fontId="0" fillId="0" borderId="13" xfId="0" applyNumberFormat="1" applyBorder="1"/>
    <xf numFmtId="0" fontId="0" fillId="0" borderId="14" xfId="0" applyBorder="1"/>
    <xf numFmtId="0" fontId="0" fillId="0" borderId="27" xfId="0" applyBorder="1"/>
    <xf numFmtId="1" fontId="0" fillId="0" borderId="15" xfId="0" applyNumberForma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chartsheet" Target="chartsheets/sheet1.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Popuation Growth Morgan Hill California  </a:t>
            </a:r>
          </a:p>
        </c:rich>
      </c:tx>
      <c:overlay val="0"/>
      <c:spPr>
        <a:noFill/>
        <a:ln>
          <a:noFill/>
        </a:ln>
        <a:effectLst/>
      </c:spPr>
    </c:title>
    <c:autoTitleDeleted val="0"/>
    <c:plotArea>
      <c:layout/>
      <c:scatterChart>
        <c:scatterStyle val="smoothMarker"/>
        <c:varyColors val="0"/>
        <c:ser>
          <c:idx val="0"/>
          <c:order val="0"/>
          <c:tx>
            <c:strRef>
              <c:f>'Model '!$C$19</c:f>
              <c:strCache>
                <c:ptCount val="1"/>
                <c:pt idx="0">
                  <c:v>Model Population </c:v>
                </c:pt>
              </c:strCache>
            </c:strRef>
          </c:tx>
          <c:spPr>
            <a:ln w="95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xVal>
            <c:numRef>
              <c:f>'Model '!$A$20:$A$33</c:f>
              <c:numCache>
                <c:formatCode>General</c:formatCode>
                <c:ptCount val="14"/>
                <c:pt idx="0">
                  <c:v>2014.0</c:v>
                </c:pt>
                <c:pt idx="1">
                  <c:v>2018.0</c:v>
                </c:pt>
                <c:pt idx="2">
                  <c:v>2022.0</c:v>
                </c:pt>
                <c:pt idx="3">
                  <c:v>2026.0</c:v>
                </c:pt>
                <c:pt idx="4">
                  <c:v>2030.0</c:v>
                </c:pt>
                <c:pt idx="5">
                  <c:v>2034.0</c:v>
                </c:pt>
                <c:pt idx="6">
                  <c:v>2038.0</c:v>
                </c:pt>
                <c:pt idx="7">
                  <c:v>2042.0</c:v>
                </c:pt>
                <c:pt idx="8">
                  <c:v>2046.0</c:v>
                </c:pt>
                <c:pt idx="9">
                  <c:v>2050.0</c:v>
                </c:pt>
                <c:pt idx="10">
                  <c:v>2054.0</c:v>
                </c:pt>
                <c:pt idx="11">
                  <c:v>2058.0</c:v>
                </c:pt>
                <c:pt idx="12">
                  <c:v>2062.0</c:v>
                </c:pt>
                <c:pt idx="13">
                  <c:v>2066.0</c:v>
                </c:pt>
              </c:numCache>
            </c:numRef>
          </c:xVal>
          <c:yVal>
            <c:numRef>
              <c:f>'Model '!$C$20:$C$33</c:f>
              <c:numCache>
                <c:formatCode>0</c:formatCode>
                <c:ptCount val="14"/>
                <c:pt idx="0" formatCode="General">
                  <c:v>42068.0</c:v>
                </c:pt>
                <c:pt idx="1">
                  <c:v>46720.32788854909</c:v>
                </c:pt>
                <c:pt idx="2">
                  <c:v>51887.15978923498</c:v>
                </c:pt>
                <c:pt idx="3">
                  <c:v>57625.39504037743</c:v>
                </c:pt>
                <c:pt idx="4">
                  <c:v>63998.22551567946</c:v>
                </c:pt>
                <c:pt idx="5">
                  <c:v>71075.8315198691</c:v>
                </c:pt>
                <c:pt idx="6">
                  <c:v>78936.1546438993</c:v>
                </c:pt>
                <c:pt idx="7">
                  <c:v>87665.75609071483</c:v>
                </c:pt>
                <c:pt idx="8">
                  <c:v>97360.76992383202</c:v>
                </c:pt>
                <c:pt idx="9">
                  <c:v>108127.9617363084</c:v>
                </c:pt>
                <c:pt idx="10">
                  <c:v>120085.9043986121</c:v>
                </c:pt>
                <c:pt idx="11">
                  <c:v>133366.2838332252</c:v>
                </c:pt>
                <c:pt idx="12">
                  <c:v>148115.3491957209</c:v>
                </c:pt>
                <c:pt idx="13">
                  <c:v>164495.5234323244</c:v>
                </c:pt>
              </c:numCache>
            </c:numRef>
          </c:yVal>
          <c:smooth val="1"/>
        </c:ser>
        <c:dLbls>
          <c:showLegendKey val="0"/>
          <c:showVal val="0"/>
          <c:showCatName val="0"/>
          <c:showSerName val="0"/>
          <c:showPercent val="0"/>
          <c:showBubbleSize val="0"/>
        </c:dLbls>
        <c:axId val="2139735528"/>
        <c:axId val="2139586168"/>
      </c:scatterChart>
      <c:valAx>
        <c:axId val="2139735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Time (Years)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586168"/>
        <c:crosses val="autoZero"/>
        <c:crossBetween val="midCat"/>
      </c:valAx>
      <c:valAx>
        <c:axId val="2139586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Popoulation </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7355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1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78273" cy="5842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quickfacts.census.gov/qfd/states/06/064927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workbookViewId="0">
      <selection activeCell="B21" sqref="B21"/>
    </sheetView>
  </sheetViews>
  <sheetFormatPr baseColWidth="10" defaultColWidth="8.83203125" defaultRowHeight="14" x14ac:dyDescent="0"/>
  <cols>
    <col min="1" max="1" width="23.1640625" customWidth="1"/>
    <col min="2" max="2" width="17.33203125" customWidth="1"/>
    <col min="3" max="3" width="17.6640625" customWidth="1"/>
    <col min="8" max="8" width="9.5" customWidth="1"/>
    <col min="10" max="10" width="7.1640625" customWidth="1"/>
    <col min="11" max="11" width="10.6640625" customWidth="1"/>
    <col min="12" max="12" width="11.5" customWidth="1"/>
  </cols>
  <sheetData>
    <row r="1" spans="1:9">
      <c r="A1" s="15" t="s">
        <v>0</v>
      </c>
    </row>
    <row r="2" spans="1:9">
      <c r="A2" s="16" t="s">
        <v>1</v>
      </c>
    </row>
    <row r="3" spans="1:9" ht="15" thickBot="1">
      <c r="A3" s="17" t="s">
        <v>2</v>
      </c>
    </row>
    <row r="4" spans="1:9" ht="15" thickBot="1"/>
    <row r="5" spans="1:9" ht="15" thickBot="1">
      <c r="A5" s="30" t="s">
        <v>6</v>
      </c>
      <c r="B5" s="31" t="s">
        <v>3</v>
      </c>
      <c r="C5" s="32"/>
      <c r="D5" s="3"/>
      <c r="E5" s="3"/>
      <c r="F5" s="3"/>
      <c r="G5" s="3"/>
      <c r="H5" s="3"/>
      <c r="I5" s="3"/>
    </row>
    <row r="6" spans="1:9" ht="15" thickBot="1">
      <c r="A6" s="24" t="s">
        <v>7</v>
      </c>
      <c r="B6" s="26" t="s">
        <v>5</v>
      </c>
      <c r="C6" s="27"/>
      <c r="D6" s="28"/>
      <c r="E6" s="28"/>
      <c r="F6" s="28"/>
      <c r="G6" s="29"/>
      <c r="H6" s="3"/>
      <c r="I6" s="3"/>
    </row>
    <row r="7" spans="1:9">
      <c r="A7" s="18" t="s">
        <v>8</v>
      </c>
      <c r="B7" s="25">
        <v>37879</v>
      </c>
      <c r="C7" s="4"/>
      <c r="D7" s="3"/>
      <c r="E7" s="3"/>
      <c r="F7" s="3"/>
      <c r="G7" s="3"/>
      <c r="H7" s="3"/>
      <c r="I7" s="3"/>
    </row>
    <row r="8" spans="1:9">
      <c r="A8" s="18" t="s">
        <v>9</v>
      </c>
      <c r="B8" s="19">
        <v>2014</v>
      </c>
      <c r="C8" s="4"/>
      <c r="D8" s="3"/>
      <c r="E8" s="3"/>
      <c r="F8" s="3"/>
      <c r="G8" s="3"/>
      <c r="H8" s="3"/>
      <c r="I8" s="3"/>
    </row>
    <row r="9" spans="1:9">
      <c r="A9" s="18" t="s">
        <v>10</v>
      </c>
      <c r="B9" s="20">
        <v>42068</v>
      </c>
      <c r="C9" s="4"/>
      <c r="D9" s="3"/>
      <c r="E9" s="3"/>
      <c r="F9" s="3"/>
      <c r="G9" s="3"/>
      <c r="H9" s="3"/>
      <c r="I9" s="3"/>
    </row>
    <row r="10" spans="1:9">
      <c r="A10" s="18" t="s">
        <v>12</v>
      </c>
      <c r="B10" s="21">
        <v>2.6223E-2</v>
      </c>
      <c r="C10" s="4"/>
      <c r="D10" s="3"/>
      <c r="E10" s="3"/>
      <c r="F10" s="3"/>
      <c r="G10" s="3"/>
      <c r="H10" s="3"/>
      <c r="I10" s="3"/>
    </row>
    <row r="11" spans="1:9" ht="15" thickBot="1">
      <c r="A11" s="22" t="s">
        <v>11</v>
      </c>
      <c r="B11" s="23">
        <v>4</v>
      </c>
      <c r="C11" s="4"/>
      <c r="D11" s="3"/>
      <c r="E11" s="3"/>
      <c r="F11" s="3"/>
      <c r="G11" s="3"/>
      <c r="H11" s="3"/>
      <c r="I11" s="3"/>
    </row>
    <row r="12" spans="1:9" ht="15" thickBot="1"/>
    <row r="13" spans="1:9" ht="15" thickBot="1">
      <c r="A13" s="10" t="s">
        <v>26</v>
      </c>
      <c r="B13" s="11">
        <f>LN(2)/B10</f>
        <v>26.432794896081504</v>
      </c>
    </row>
    <row r="14" spans="1:9" ht="15" thickBot="1">
      <c r="B14" t="s">
        <v>28</v>
      </c>
    </row>
    <row r="15" spans="1:9" ht="15" thickBot="1">
      <c r="A15" s="12"/>
      <c r="B15" s="13" t="s">
        <v>13</v>
      </c>
      <c r="C15" s="14"/>
    </row>
    <row r="16" spans="1:9">
      <c r="A16" s="5" t="s">
        <v>4</v>
      </c>
      <c r="B16" s="5"/>
      <c r="C16" s="5"/>
    </row>
    <row r="17" spans="1:3">
      <c r="A17" s="1">
        <f>(LN(42068/37879))/4</f>
        <v>2.6222621960898817E-2</v>
      </c>
      <c r="B17" s="1"/>
      <c r="C17" s="1"/>
    </row>
    <row r="18" spans="1:3">
      <c r="A18" s="1"/>
      <c r="B18" s="1"/>
      <c r="C18" s="1"/>
    </row>
    <row r="19" spans="1:3">
      <c r="A19" s="1" t="s">
        <v>14</v>
      </c>
      <c r="B19" s="1" t="s">
        <v>15</v>
      </c>
      <c r="C19" s="1" t="s">
        <v>16</v>
      </c>
    </row>
    <row r="20" spans="1:3">
      <c r="A20" s="1">
        <f>B8</f>
        <v>2014</v>
      </c>
      <c r="B20" s="1">
        <f>0</f>
        <v>0</v>
      </c>
      <c r="C20" s="1">
        <f>$B$9*EXP($B$10*B20)</f>
        <v>42068</v>
      </c>
    </row>
    <row r="21" spans="1:3">
      <c r="A21" s="1">
        <f>A20+$B$11</f>
        <v>2018</v>
      </c>
      <c r="B21" s="1">
        <f>B20+$B$11</f>
        <v>4</v>
      </c>
      <c r="C21" s="2">
        <f>$B$9*EXP($B$10*B21)</f>
        <v>46720.327888549087</v>
      </c>
    </row>
    <row r="22" spans="1:3">
      <c r="A22" s="1">
        <f>A21+$B$11</f>
        <v>2022</v>
      </c>
      <c r="B22" s="1">
        <f>B21+$B$11</f>
        <v>8</v>
      </c>
      <c r="C22" s="2">
        <f>$B$9*EXP($B$10*B22)</f>
        <v>51887.159789234982</v>
      </c>
    </row>
    <row r="23" spans="1:3">
      <c r="A23" s="1">
        <f t="shared" ref="A23:A36" si="0">A22+$B$11</f>
        <v>2026</v>
      </c>
      <c r="B23" s="1">
        <f t="shared" ref="B23:B36" si="1">B22+$B$11</f>
        <v>12</v>
      </c>
      <c r="C23" s="2">
        <f>$B$9*EXP($B$10*B23)</f>
        <v>57625.395040377429</v>
      </c>
    </row>
    <row r="24" spans="1:3">
      <c r="A24" s="1">
        <f t="shared" si="0"/>
        <v>2030</v>
      </c>
      <c r="B24" s="1">
        <f t="shared" si="1"/>
        <v>16</v>
      </c>
      <c r="C24" s="2">
        <f t="shared" ref="C24:C33" si="2">$B$9*EXP($B$10*B24)</f>
        <v>63998.225515679456</v>
      </c>
    </row>
    <row r="25" spans="1:3">
      <c r="A25" s="1">
        <f t="shared" si="0"/>
        <v>2034</v>
      </c>
      <c r="B25" s="1">
        <f t="shared" si="1"/>
        <v>20</v>
      </c>
      <c r="C25" s="2">
        <f t="shared" si="2"/>
        <v>71075.831519869098</v>
      </c>
    </row>
    <row r="26" spans="1:3">
      <c r="A26" s="1">
        <f t="shared" si="0"/>
        <v>2038</v>
      </c>
      <c r="B26" s="1">
        <f t="shared" si="1"/>
        <v>24</v>
      </c>
      <c r="C26" s="2">
        <f t="shared" si="2"/>
        <v>78936.154643899295</v>
      </c>
    </row>
    <row r="27" spans="1:3">
      <c r="A27" s="1">
        <f t="shared" si="0"/>
        <v>2042</v>
      </c>
      <c r="B27" s="1">
        <f t="shared" si="1"/>
        <v>28</v>
      </c>
      <c r="C27" s="2">
        <f t="shared" si="2"/>
        <v>87665.756090714829</v>
      </c>
    </row>
    <row r="28" spans="1:3">
      <c r="A28" s="1">
        <f t="shared" si="0"/>
        <v>2046</v>
      </c>
      <c r="B28" s="1">
        <f t="shared" si="1"/>
        <v>32</v>
      </c>
      <c r="C28" s="2">
        <f t="shared" si="2"/>
        <v>97360.76992383202</v>
      </c>
    </row>
    <row r="29" spans="1:3">
      <c r="A29" s="1">
        <f t="shared" si="0"/>
        <v>2050</v>
      </c>
      <c r="B29" s="1">
        <f t="shared" si="1"/>
        <v>36</v>
      </c>
      <c r="C29" s="2">
        <f t="shared" si="2"/>
        <v>108127.96173630835</v>
      </c>
    </row>
    <row r="30" spans="1:3">
      <c r="A30" s="1">
        <f t="shared" si="0"/>
        <v>2054</v>
      </c>
      <c r="B30" s="1">
        <f t="shared" si="1"/>
        <v>40</v>
      </c>
      <c r="C30" s="2">
        <f t="shared" si="2"/>
        <v>120085.90439861214</v>
      </c>
    </row>
    <row r="31" spans="1:3">
      <c r="A31" s="1">
        <f t="shared" si="0"/>
        <v>2058</v>
      </c>
      <c r="B31" s="1">
        <f t="shared" si="1"/>
        <v>44</v>
      </c>
      <c r="C31" s="2">
        <f t="shared" si="2"/>
        <v>133366.2838332252</v>
      </c>
    </row>
    <row r="32" spans="1:3">
      <c r="A32" s="1">
        <f t="shared" si="0"/>
        <v>2062</v>
      </c>
      <c r="B32" s="1">
        <f t="shared" si="1"/>
        <v>48</v>
      </c>
      <c r="C32" s="2">
        <f t="shared" si="2"/>
        <v>148115.34919572086</v>
      </c>
    </row>
    <row r="33" spans="1:3">
      <c r="A33" s="1">
        <f t="shared" si="0"/>
        <v>2066</v>
      </c>
      <c r="B33" s="1">
        <f t="shared" si="1"/>
        <v>52</v>
      </c>
      <c r="C33" s="2">
        <f t="shared" si="2"/>
        <v>164495.52343232438</v>
      </c>
    </row>
    <row r="34" spans="1:3">
      <c r="A34" s="1">
        <f t="shared" si="0"/>
        <v>2070</v>
      </c>
      <c r="B34" s="1">
        <f t="shared" si="1"/>
        <v>56</v>
      </c>
      <c r="C34" s="2">
        <f t="shared" ref="C34:C36" si="3">$B$9*EXP($B$10*B34)</f>
        <v>182687.19195009756</v>
      </c>
    </row>
    <row r="35" spans="1:3">
      <c r="A35" s="1">
        <f t="shared" si="0"/>
        <v>2074</v>
      </c>
      <c r="B35" s="1">
        <f t="shared" si="1"/>
        <v>60</v>
      </c>
      <c r="C35" s="2">
        <f t="shared" si="3"/>
        <v>202890.68909733911</v>
      </c>
    </row>
    <row r="36" spans="1:3">
      <c r="A36" s="1">
        <f t="shared" si="0"/>
        <v>2078</v>
      </c>
      <c r="B36" s="1">
        <f t="shared" si="1"/>
        <v>64</v>
      </c>
      <c r="C36" s="2">
        <f t="shared" si="3"/>
        <v>225328.50433016437</v>
      </c>
    </row>
  </sheetData>
  <hyperlinks>
    <hyperlink ref="B6" r:id="rId1" display="http://quickfacts.census.gov/qfd/states/06/0649278.html"/>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Formulas="1" zoomScale="98" zoomScaleNormal="98" zoomScalePageLayoutView="98" workbookViewId="0">
      <selection activeCell="E7" sqref="E7"/>
    </sheetView>
  </sheetViews>
  <sheetFormatPr baseColWidth="10" defaultColWidth="8.83203125" defaultRowHeight="14" x14ac:dyDescent="0"/>
  <cols>
    <col min="1" max="1" width="11.33203125" customWidth="1"/>
    <col min="2" max="2" width="11.1640625" customWidth="1"/>
    <col min="3" max="3" width="13.1640625" customWidth="1"/>
    <col min="8" max="8" width="9.5" customWidth="1"/>
    <col min="10" max="10" width="11.5" customWidth="1"/>
    <col min="11" max="11" width="15.5" customWidth="1"/>
    <col min="12" max="12" width="16.83203125" customWidth="1"/>
  </cols>
  <sheetData>
    <row r="1" spans="1:9" ht="15" thickBot="1"/>
    <row r="2" spans="1:9">
      <c r="A2" s="33" t="s">
        <v>13</v>
      </c>
    </row>
    <row r="3" spans="1:9">
      <c r="A3" s="34" t="s">
        <v>4</v>
      </c>
    </row>
    <row r="4" spans="1:9" ht="15" thickBot="1">
      <c r="A4" s="35">
        <f>(LN(42068/37879))/4</f>
        <v>2.6222621960898817E-2</v>
      </c>
    </row>
    <row r="5" spans="1:9" ht="15" thickBot="1">
      <c r="A5" s="4"/>
      <c r="B5" s="4"/>
      <c r="C5" s="4"/>
      <c r="D5" s="3"/>
      <c r="E5" s="3"/>
      <c r="F5" s="3"/>
      <c r="G5" s="3"/>
      <c r="H5" s="3"/>
      <c r="I5" s="3"/>
    </row>
    <row r="6" spans="1:9">
      <c r="A6" s="36" t="s">
        <v>14</v>
      </c>
      <c r="B6" s="37" t="s">
        <v>15</v>
      </c>
      <c r="C6" s="38" t="s">
        <v>16</v>
      </c>
      <c r="D6" s="3"/>
      <c r="E6" s="3"/>
      <c r="F6" s="3"/>
      <c r="G6" s="3"/>
      <c r="H6" s="3"/>
      <c r="I6" s="3"/>
    </row>
    <row r="7" spans="1:9">
      <c r="A7" s="39" t="e">
        <f>#REF!</f>
        <v>#REF!</v>
      </c>
      <c r="B7" s="1">
        <f>0</f>
        <v>0</v>
      </c>
      <c r="C7" s="40" t="e">
        <f>#REF!*EXP(#REF!*B7)</f>
        <v>#REF!</v>
      </c>
      <c r="D7" s="3"/>
      <c r="E7" s="3"/>
      <c r="F7" s="3"/>
      <c r="G7" s="3"/>
      <c r="H7" s="3"/>
      <c r="I7" s="3"/>
    </row>
    <row r="8" spans="1:9">
      <c r="A8" s="39" t="e">
        <f>A7+#REF!</f>
        <v>#REF!</v>
      </c>
      <c r="B8" s="1" t="e">
        <f>B7+#REF!</f>
        <v>#REF!</v>
      </c>
      <c r="C8" s="41" t="e">
        <f>#REF!*EXP(#REF!*B8)</f>
        <v>#REF!</v>
      </c>
      <c r="D8" s="3"/>
      <c r="E8" s="3"/>
      <c r="F8" s="3"/>
      <c r="G8" s="3"/>
      <c r="H8" s="3"/>
      <c r="I8" s="3"/>
    </row>
    <row r="9" spans="1:9">
      <c r="A9" s="39" t="e">
        <f>A8+#REF!</f>
        <v>#REF!</v>
      </c>
      <c r="B9" s="1" t="e">
        <f>B8+#REF!</f>
        <v>#REF!</v>
      </c>
      <c r="C9" s="41" t="e">
        <f>#REF!*EXP(#REF!*B9)</f>
        <v>#REF!</v>
      </c>
      <c r="D9" s="3"/>
      <c r="E9" s="3"/>
      <c r="F9" s="3"/>
      <c r="G9" s="3"/>
      <c r="H9" s="3"/>
      <c r="I9" s="3"/>
    </row>
    <row r="10" spans="1:9">
      <c r="A10" s="39" t="e">
        <f>A9+#REF!</f>
        <v>#REF!</v>
      </c>
      <c r="B10" s="1" t="e">
        <f>B9+#REF!</f>
        <v>#REF!</v>
      </c>
      <c r="C10" s="41" t="e">
        <f>#REF!*EXP(#REF!*B10)</f>
        <v>#REF!</v>
      </c>
      <c r="D10" s="3"/>
      <c r="E10" s="3"/>
      <c r="F10" s="3"/>
      <c r="G10" s="3"/>
      <c r="H10" s="3"/>
      <c r="I10" s="3"/>
    </row>
    <row r="11" spans="1:9">
      <c r="A11" s="39" t="e">
        <f>A10+#REF!</f>
        <v>#REF!</v>
      </c>
      <c r="B11" s="1" t="e">
        <f>B10+#REF!</f>
        <v>#REF!</v>
      </c>
      <c r="C11" s="41" t="e">
        <f>#REF!*EXP(#REF!*B11)</f>
        <v>#REF!</v>
      </c>
      <c r="D11" s="3"/>
      <c r="E11" s="3"/>
      <c r="F11" s="3"/>
      <c r="G11" s="3"/>
      <c r="H11" s="3"/>
      <c r="I11" s="3"/>
    </row>
    <row r="12" spans="1:9">
      <c r="A12" s="39" t="e">
        <f>A11+#REF!</f>
        <v>#REF!</v>
      </c>
      <c r="B12" s="1" t="e">
        <f>B11+#REF!</f>
        <v>#REF!</v>
      </c>
      <c r="C12" s="41" t="e">
        <f>#REF!*EXP(#REF!*B12)</f>
        <v>#REF!</v>
      </c>
    </row>
    <row r="13" spans="1:9">
      <c r="A13" s="39" t="e">
        <f>A12+#REF!</f>
        <v>#REF!</v>
      </c>
      <c r="B13" s="1" t="e">
        <f>B12+#REF!</f>
        <v>#REF!</v>
      </c>
      <c r="C13" s="41" t="e">
        <f>#REF!*EXP(#REF!*B13)</f>
        <v>#REF!</v>
      </c>
    </row>
    <row r="14" spans="1:9">
      <c r="A14" s="39" t="e">
        <f>A13+#REF!</f>
        <v>#REF!</v>
      </c>
      <c r="B14" s="1" t="e">
        <f>B13+#REF!</f>
        <v>#REF!</v>
      </c>
      <c r="C14" s="41" t="e">
        <f>#REF!*EXP(#REF!*B14)</f>
        <v>#REF!</v>
      </c>
    </row>
    <row r="15" spans="1:9">
      <c r="A15" s="39" t="e">
        <f>A14+#REF!</f>
        <v>#REF!</v>
      </c>
      <c r="B15" s="1" t="e">
        <f>B14+#REF!</f>
        <v>#REF!</v>
      </c>
      <c r="C15" s="41" t="e">
        <f>#REF!*EXP(#REF!*B15)</f>
        <v>#REF!</v>
      </c>
    </row>
    <row r="16" spans="1:9">
      <c r="A16" s="39" t="e">
        <f>A15+#REF!</f>
        <v>#REF!</v>
      </c>
      <c r="B16" s="1" t="e">
        <f>B15+#REF!</f>
        <v>#REF!</v>
      </c>
      <c r="C16" s="41" t="e">
        <f>#REF!*EXP(#REF!*B16)</f>
        <v>#REF!</v>
      </c>
    </row>
    <row r="17" spans="1:3">
      <c r="A17" s="39" t="e">
        <f>A16+#REF!</f>
        <v>#REF!</v>
      </c>
      <c r="B17" s="1" t="e">
        <f>B16+#REF!</f>
        <v>#REF!</v>
      </c>
      <c r="C17" s="41" t="e">
        <f>#REF!*EXP(#REF!*B17)</f>
        <v>#REF!</v>
      </c>
    </row>
    <row r="18" spans="1:3">
      <c r="A18" s="39" t="e">
        <f>A17+#REF!</f>
        <v>#REF!</v>
      </c>
      <c r="B18" s="1" t="e">
        <f>B17+#REF!</f>
        <v>#REF!</v>
      </c>
      <c r="C18" s="41" t="e">
        <f>#REF!*EXP(#REF!*B18)</f>
        <v>#REF!</v>
      </c>
    </row>
    <row r="19" spans="1:3">
      <c r="A19" s="39" t="e">
        <f>A18+#REF!</f>
        <v>#REF!</v>
      </c>
      <c r="B19" s="1" t="e">
        <f>B18+#REF!</f>
        <v>#REF!</v>
      </c>
      <c r="C19" s="41" t="e">
        <f>#REF!*EXP(#REF!*B19)</f>
        <v>#REF!</v>
      </c>
    </row>
    <row r="20" spans="1:3" ht="15" thickBot="1">
      <c r="A20" s="42" t="e">
        <f>A19+#REF!</f>
        <v>#REF!</v>
      </c>
      <c r="B20" s="43" t="e">
        <f>B19+#REF!</f>
        <v>#REF!</v>
      </c>
      <c r="C20" s="44" t="e">
        <f>#REF!*EXP(#REF!*B20)</f>
        <v>#REF!</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4" workbookViewId="0">
      <selection activeCell="B13" sqref="B13"/>
    </sheetView>
  </sheetViews>
  <sheetFormatPr baseColWidth="10" defaultColWidth="8.83203125" defaultRowHeight="14" x14ac:dyDescent="0"/>
  <cols>
    <col min="1" max="1" width="10.6640625" customWidth="1"/>
    <col min="2" max="2" width="59.33203125" customWidth="1"/>
  </cols>
  <sheetData>
    <row r="1" spans="1:2" ht="138" customHeight="1">
      <c r="A1" s="6" t="s">
        <v>17</v>
      </c>
      <c r="B1" s="8" t="s">
        <v>18</v>
      </c>
    </row>
    <row r="2" spans="1:2" ht="37.5" customHeight="1">
      <c r="A2" s="6" t="s">
        <v>19</v>
      </c>
      <c r="B2" s="8" t="s">
        <v>27</v>
      </c>
    </row>
    <row r="3" spans="1:2" ht="116.25" customHeight="1">
      <c r="A3" s="6" t="s">
        <v>20</v>
      </c>
      <c r="B3" s="7" t="s">
        <v>24</v>
      </c>
    </row>
    <row r="4" spans="1:2" ht="129" customHeight="1">
      <c r="A4" s="6" t="s">
        <v>21</v>
      </c>
      <c r="B4" s="8" t="s">
        <v>30</v>
      </c>
    </row>
    <row r="5" spans="1:2" ht="30.75" customHeight="1">
      <c r="A5" s="6" t="s">
        <v>22</v>
      </c>
      <c r="B5" s="9" t="s">
        <v>25</v>
      </c>
    </row>
    <row r="6" spans="1:2" ht="105" customHeight="1">
      <c r="A6" s="6" t="s">
        <v>23</v>
      </c>
      <c r="B6" s="8" t="s">
        <v>29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Model </vt:lpstr>
      <vt:lpstr>Equations </vt:lpstr>
      <vt:lpstr>Questions </vt:lpstr>
      <vt:lpstr>exponential growth chart </vt:lpstr>
    </vt:vector>
  </TitlesOfParts>
  <Company>Humboldt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jmt941</dc:creator>
  <cp:lastModifiedBy>Jenny Turk</cp:lastModifiedBy>
  <cp:lastPrinted>2016-02-05T20:31:10Z</cp:lastPrinted>
  <dcterms:created xsi:type="dcterms:W3CDTF">2016-02-05T20:03:14Z</dcterms:created>
  <dcterms:modified xsi:type="dcterms:W3CDTF">2016-12-06T03:27:29Z</dcterms:modified>
</cp:coreProperties>
</file>